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<sst xmlns="http://schemas.openxmlformats.org/spreadsheetml/2006/main" count="82" uniqueCount="42">
  <si>
    <t>Individuals</t>
  </si>
  <si>
    <t>Day Two</t>
  </si>
  <si>
    <t>Day One</t>
  </si>
  <si>
    <t>Total</t>
  </si>
  <si>
    <t xml:space="preserve"> </t>
  </si>
  <si>
    <t>Southwest CC</t>
  </si>
  <si>
    <t xml:space="preserve">Iowa Western </t>
  </si>
  <si>
    <t>DMACC</t>
  </si>
  <si>
    <t>NIACC</t>
  </si>
  <si>
    <t>Iowa Lakes</t>
  </si>
  <si>
    <t>M. Diekmann</t>
  </si>
  <si>
    <t>L. Lied</t>
  </si>
  <si>
    <t>K. Park</t>
  </si>
  <si>
    <t>B. Findley</t>
  </si>
  <si>
    <t>M. Fairchild</t>
  </si>
  <si>
    <t>S. Fullerton</t>
  </si>
  <si>
    <t>A. Alert</t>
  </si>
  <si>
    <t>M. Luecht</t>
  </si>
  <si>
    <t>A. Schweers</t>
  </si>
  <si>
    <t>K. Nichols</t>
  </si>
  <si>
    <t>M. Matherly</t>
  </si>
  <si>
    <t>Day Three</t>
  </si>
  <si>
    <t>Day Four</t>
  </si>
  <si>
    <t>E. Spies</t>
  </si>
  <si>
    <t>M. Weeks</t>
  </si>
  <si>
    <t>K. Vest</t>
  </si>
  <si>
    <t>A. Tinlin</t>
  </si>
  <si>
    <t>J. Barragy</t>
  </si>
  <si>
    <t>M. Totsch - SECC</t>
  </si>
  <si>
    <t>S. Blaylock - IW</t>
  </si>
  <si>
    <t>A. Carter</t>
  </si>
  <si>
    <t>S. Rauschenberg</t>
  </si>
  <si>
    <t>K. Belding</t>
  </si>
  <si>
    <t>A. Stender</t>
  </si>
  <si>
    <t>A. Dumoulin</t>
  </si>
  <si>
    <t>A. Kemper</t>
  </si>
  <si>
    <t>E. Baum</t>
  </si>
  <si>
    <t>Iowa Central</t>
  </si>
  <si>
    <t>T. Thede</t>
  </si>
  <si>
    <t>E. Stender</t>
  </si>
  <si>
    <t>M. Trinkle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</si>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</sst>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57150</xdr:colOff>
      <xdr:row>11</xdr:row>
      <xdr:rowOff>47625</xdr:rowOff>
    </xdr:from>
    <xdr:to>
      <xdr:col>23</xdr:col>
      <xdr:colOff>276225</xdr:colOff>
      <xdr:row>14</xdr:row>
      <xdr:rowOff>219075</xdr:rowOff>
    </xdr:to>
    <xdr:pic>
      <xdr:nvPicPr>
        <xdr:cNvPr id="2" name="Picture 1" descr="logo redra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114550"/>
          <a:ext cx="177165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workbookViewId="0" topLeftCell="A1">
      <selection activeCell="F29" sqref="F29"/>
    </sheetView>
  </sheetViews>
  <sheetFormatPr defaultColWidth="9.140625" defaultRowHeight="15"/>
  <cols>
    <col min="1" max="1" width="19.140625" style="0" customWidth="1"/>
    <col min="2" max="6" width="5.28125" style="7" customWidth="1"/>
    <col min="7" max="7" width="6.7109375" style="7" customWidth="1"/>
    <col min="8" max="8" width="18.140625" style="0" customWidth="1"/>
    <col min="9" max="13" width="5.28125" style="1" customWidth="1"/>
    <col min="14" max="14" width="6.57421875" style="1" customWidth="1"/>
    <col min="15" max="15" width="15.57421875" style="0" customWidth="1"/>
    <col min="16" max="21" width="5.28125" style="1" customWidth="1"/>
    <col min="22" max="22" width="18.00390625" style="0" customWidth="1"/>
    <col min="23" max="24" width="5.28125" style="0" customWidth="1"/>
    <col min="25" max="25" width="5.28125" style="1" customWidth="1"/>
    <col min="26" max="26" width="4.8515625" style="1" customWidth="1"/>
    <col min="27" max="27" width="3.8515625" style="0" customWidth="1"/>
    <col min="28" max="28" width="5.28125" style="1" customWidth="1"/>
    <col min="29" max="29" width="5.28125" style="0" customWidth="1"/>
    <col min="30" max="30" width="5.28125" style="1" customWidth="1"/>
    <col min="31" max="31" width="9.140625" style="21" customWidth="1"/>
  </cols>
  <sheetData>
    <row r="1" spans="1:33" s="4" customFormat="1" ht="29.25" customHeight="1">
      <c r="A1" s="11" t="s">
        <v>6</v>
      </c>
      <c r="B1" s="20" t="s">
        <v>2</v>
      </c>
      <c r="C1" s="20" t="s">
        <v>1</v>
      </c>
      <c r="D1" s="10" t="s">
        <v>3</v>
      </c>
      <c r="E1" s="20" t="s">
        <v>21</v>
      </c>
      <c r="F1" s="20" t="s">
        <v>22</v>
      </c>
      <c r="G1" s="10" t="s">
        <v>3</v>
      </c>
      <c r="H1" s="11" t="s">
        <v>5</v>
      </c>
      <c r="I1" s="20" t="s">
        <v>2</v>
      </c>
      <c r="J1" s="20" t="s">
        <v>1</v>
      </c>
      <c r="K1" s="10" t="s">
        <v>3</v>
      </c>
      <c r="L1" s="20" t="s">
        <v>21</v>
      </c>
      <c r="M1" s="20" t="s">
        <v>22</v>
      </c>
      <c r="N1" s="10" t="s">
        <v>3</v>
      </c>
      <c r="O1" s="11" t="s">
        <v>37</v>
      </c>
      <c r="P1" s="20" t="s">
        <v>2</v>
      </c>
      <c r="Q1" s="20" t="s">
        <v>1</v>
      </c>
      <c r="R1" s="10" t="s">
        <v>3</v>
      </c>
      <c r="S1" s="20" t="s">
        <v>21</v>
      </c>
      <c r="T1" s="20" t="s">
        <v>22</v>
      </c>
      <c r="U1" s="10" t="s">
        <v>3</v>
      </c>
      <c r="V1" s="11"/>
      <c r="W1" s="20"/>
      <c r="X1" s="20"/>
      <c r="Y1" s="10"/>
      <c r="Z1" s="20"/>
      <c r="AA1" s="20"/>
      <c r="AB1" s="10"/>
      <c r="AG1" s="5"/>
    </row>
    <row r="2" spans="1:33" s="3" customFormat="1" ht="24" customHeight="1">
      <c r="A2" s="2" t="s">
        <v>11</v>
      </c>
      <c r="B2" s="13">
        <v>78</v>
      </c>
      <c r="C2" s="13">
        <v>77</v>
      </c>
      <c r="D2" s="13">
        <f>B2+C2</f>
        <v>155</v>
      </c>
      <c r="E2" s="13">
        <v>81</v>
      </c>
      <c r="F2" s="13">
        <v>43</v>
      </c>
      <c r="G2" s="13">
        <f>SUM(B2,C2,E2,F2)</f>
        <v>279</v>
      </c>
      <c r="H2" s="12" t="s">
        <v>13</v>
      </c>
      <c r="I2" s="13">
        <v>78</v>
      </c>
      <c r="J2" s="13">
        <v>77</v>
      </c>
      <c r="K2" s="13">
        <f>I2+J2</f>
        <v>155</v>
      </c>
      <c r="L2" s="13">
        <v>79</v>
      </c>
      <c r="M2" s="13">
        <v>41</v>
      </c>
      <c r="N2" s="13">
        <f>SUM(I2,J2,L2,M2)</f>
        <v>275</v>
      </c>
      <c r="O2" s="12" t="s">
        <v>38</v>
      </c>
      <c r="P2" s="13">
        <v>92</v>
      </c>
      <c r="Q2" s="13">
        <v>89</v>
      </c>
      <c r="R2" s="13">
        <f>P2+Q2</f>
        <v>181</v>
      </c>
      <c r="S2" s="13">
        <v>95</v>
      </c>
      <c r="T2" s="13">
        <v>49</v>
      </c>
      <c r="U2" s="13">
        <f>SUM(P2,Q2,S2,T2)</f>
        <v>325</v>
      </c>
      <c r="V2" s="12"/>
      <c r="W2" s="13"/>
      <c r="X2" s="13"/>
      <c r="Y2" s="13"/>
      <c r="Z2" s="13"/>
      <c r="AA2" s="13"/>
      <c r="AB2" s="13"/>
      <c r="AG2" s="6"/>
    </row>
    <row r="3" spans="1:33" s="3" customFormat="1" ht="24" customHeight="1">
      <c r="A3" s="2" t="s">
        <v>23</v>
      </c>
      <c r="B3" s="13">
        <v>79</v>
      </c>
      <c r="C3" s="13">
        <v>85</v>
      </c>
      <c r="D3" s="13">
        <f aca="true" t="shared" si="0" ref="D3:D6">B3+C3</f>
        <v>164</v>
      </c>
      <c r="E3" s="13">
        <v>79</v>
      </c>
      <c r="F3" s="13">
        <v>40</v>
      </c>
      <c r="G3" s="13">
        <f aca="true" t="shared" si="1" ref="G3:G6">SUM(B3,C3,E3,F3)</f>
        <v>283</v>
      </c>
      <c r="H3" s="12" t="s">
        <v>30</v>
      </c>
      <c r="I3" s="13">
        <v>91</v>
      </c>
      <c r="J3" s="13">
        <v>92</v>
      </c>
      <c r="K3" s="13">
        <f aca="true" t="shared" si="2" ref="K3:K6">I3+J3</f>
        <v>183</v>
      </c>
      <c r="L3" s="13">
        <v>87</v>
      </c>
      <c r="M3" s="13">
        <v>46</v>
      </c>
      <c r="N3" s="13">
        <f aca="true" t="shared" si="3" ref="N3:N6">SUM(I3,J3,L3,M3)</f>
        <v>316</v>
      </c>
      <c r="O3" s="12" t="s">
        <v>39</v>
      </c>
      <c r="P3" s="13">
        <v>99</v>
      </c>
      <c r="Q3" s="13">
        <v>94</v>
      </c>
      <c r="R3" s="13">
        <f aca="true" t="shared" si="4" ref="R3:R4">P3+Q3</f>
        <v>193</v>
      </c>
      <c r="S3" s="13">
        <v>104</v>
      </c>
      <c r="T3" s="13">
        <v>45</v>
      </c>
      <c r="U3" s="13">
        <f aca="true" t="shared" si="5" ref="U3:U6">SUM(P3,Q3,S3,T3)</f>
        <v>342</v>
      </c>
      <c r="V3" s="12"/>
      <c r="W3" s="13"/>
      <c r="X3" s="13"/>
      <c r="Y3" s="13"/>
      <c r="Z3" s="13"/>
      <c r="AA3" s="13"/>
      <c r="AB3" s="13"/>
      <c r="AG3" s="6"/>
    </row>
    <row r="4" spans="1:33" s="3" customFormat="1" ht="24" customHeight="1">
      <c r="A4" s="12" t="s">
        <v>12</v>
      </c>
      <c r="B4" s="13">
        <v>85</v>
      </c>
      <c r="C4" s="13">
        <v>76</v>
      </c>
      <c r="D4" s="13">
        <f t="shared" si="0"/>
        <v>161</v>
      </c>
      <c r="E4" s="13">
        <v>81</v>
      </c>
      <c r="F4" s="13">
        <v>48</v>
      </c>
      <c r="G4" s="13">
        <f>SUM(B4,C4,E4,F4)</f>
        <v>290</v>
      </c>
      <c r="H4" s="25" t="s">
        <v>31</v>
      </c>
      <c r="I4" s="13">
        <v>106</v>
      </c>
      <c r="J4" s="13">
        <v>103</v>
      </c>
      <c r="K4" s="13">
        <f t="shared" si="2"/>
        <v>209</v>
      </c>
      <c r="L4" s="13">
        <v>98</v>
      </c>
      <c r="M4" s="13">
        <v>51</v>
      </c>
      <c r="N4" s="13">
        <f t="shared" si="3"/>
        <v>358</v>
      </c>
      <c r="O4" s="12" t="s">
        <v>40</v>
      </c>
      <c r="P4" s="13">
        <v>101</v>
      </c>
      <c r="Q4" s="13">
        <v>100</v>
      </c>
      <c r="R4" s="13">
        <f t="shared" si="4"/>
        <v>201</v>
      </c>
      <c r="S4" s="13">
        <v>106</v>
      </c>
      <c r="T4" s="13">
        <v>50</v>
      </c>
      <c r="U4" s="13">
        <f t="shared" si="5"/>
        <v>357</v>
      </c>
      <c r="V4" s="12"/>
      <c r="W4" s="13"/>
      <c r="X4" s="13"/>
      <c r="Y4" s="13"/>
      <c r="Z4" s="13"/>
      <c r="AA4" s="13"/>
      <c r="AB4" s="13"/>
      <c r="AG4" s="6"/>
    </row>
    <row r="5" spans="1:33" s="3" customFormat="1" ht="24" customHeight="1">
      <c r="A5" s="12" t="s">
        <v>24</v>
      </c>
      <c r="B5" s="13">
        <v>94</v>
      </c>
      <c r="C5" s="13">
        <v>83</v>
      </c>
      <c r="D5" s="13">
        <f t="shared" si="0"/>
        <v>177</v>
      </c>
      <c r="E5" s="13">
        <v>86</v>
      </c>
      <c r="F5" s="13">
        <v>50</v>
      </c>
      <c r="G5" s="13">
        <f t="shared" si="1"/>
        <v>313</v>
      </c>
      <c r="H5" s="12" t="s">
        <v>32</v>
      </c>
      <c r="I5" s="13">
        <v>112</v>
      </c>
      <c r="J5" s="13">
        <v>110</v>
      </c>
      <c r="K5" s="13">
        <f t="shared" si="2"/>
        <v>222</v>
      </c>
      <c r="L5" s="13">
        <v>113</v>
      </c>
      <c r="M5" s="13">
        <v>58</v>
      </c>
      <c r="N5" s="13">
        <f t="shared" si="3"/>
        <v>393</v>
      </c>
      <c r="O5" s="12"/>
      <c r="P5" s="13"/>
      <c r="Q5" s="13"/>
      <c r="R5" s="13"/>
      <c r="S5" s="13"/>
      <c r="T5" s="13"/>
      <c r="U5" s="13">
        <f t="shared" si="5"/>
        <v>0</v>
      </c>
      <c r="V5" s="12"/>
      <c r="W5" s="13"/>
      <c r="X5" s="13"/>
      <c r="Y5" s="13"/>
      <c r="Z5" s="13"/>
      <c r="AA5" s="13"/>
      <c r="AB5" s="13"/>
      <c r="AG5" s="6"/>
    </row>
    <row r="6" spans="1:33" s="3" customFormat="1" ht="24" customHeight="1">
      <c r="A6" s="12" t="s">
        <v>25</v>
      </c>
      <c r="B6" s="13">
        <v>84</v>
      </c>
      <c r="C6" s="13">
        <v>87</v>
      </c>
      <c r="D6" s="13">
        <f t="shared" si="0"/>
        <v>171</v>
      </c>
      <c r="E6" s="13">
        <v>88</v>
      </c>
      <c r="F6" s="13">
        <v>45</v>
      </c>
      <c r="G6" s="13">
        <f t="shared" si="1"/>
        <v>304</v>
      </c>
      <c r="H6" s="12" t="s">
        <v>14</v>
      </c>
      <c r="I6" s="13">
        <v>113</v>
      </c>
      <c r="J6" s="13">
        <v>112</v>
      </c>
      <c r="K6" s="13">
        <f t="shared" si="2"/>
        <v>225</v>
      </c>
      <c r="L6" s="13">
        <v>111</v>
      </c>
      <c r="M6" s="13">
        <v>60</v>
      </c>
      <c r="N6" s="13">
        <f t="shared" si="3"/>
        <v>396</v>
      </c>
      <c r="O6" s="12"/>
      <c r="P6" s="13"/>
      <c r="Q6" s="13"/>
      <c r="R6" s="13"/>
      <c r="S6" s="13"/>
      <c r="T6" s="13"/>
      <c r="U6" s="13">
        <f t="shared" si="5"/>
        <v>0</v>
      </c>
      <c r="V6" s="12"/>
      <c r="W6" s="13"/>
      <c r="X6" s="13"/>
      <c r="Y6" s="13"/>
      <c r="Z6" s="13"/>
      <c r="AA6" s="13"/>
      <c r="AB6" s="13"/>
      <c r="AG6" s="6"/>
    </row>
    <row r="7" spans="1:33" s="3" customFormat="1" ht="13.5" customHeight="1">
      <c r="A7" s="12"/>
      <c r="B7" s="13"/>
      <c r="C7" s="13"/>
      <c r="D7" s="13"/>
      <c r="E7" s="13"/>
      <c r="F7" s="13"/>
      <c r="G7" s="13"/>
      <c r="H7" s="12"/>
      <c r="I7" s="13"/>
      <c r="J7" s="13"/>
      <c r="K7" s="13"/>
      <c r="L7" s="13"/>
      <c r="M7" s="13"/>
      <c r="N7" s="13"/>
      <c r="O7" s="12"/>
      <c r="P7" s="13"/>
      <c r="Q7" s="13"/>
      <c r="R7" s="13"/>
      <c r="S7" s="13"/>
      <c r="T7" s="13"/>
      <c r="U7" s="13"/>
      <c r="V7" s="12"/>
      <c r="W7" s="13"/>
      <c r="X7" s="13"/>
      <c r="Y7" s="13"/>
      <c r="Z7" s="13"/>
      <c r="AA7" s="13"/>
      <c r="AB7" s="13"/>
      <c r="AG7" s="6"/>
    </row>
    <row r="8" spans="1:33" s="3" customFormat="1" ht="24" customHeight="1" hidden="1">
      <c r="A8" s="12"/>
      <c r="B8" s="13">
        <f>SMALL(B2:B7,1)</f>
        <v>78</v>
      </c>
      <c r="C8" s="13">
        <f>SMALL(C2:C7,1)</f>
        <v>76</v>
      </c>
      <c r="D8" s="13"/>
      <c r="E8" s="13">
        <f>SMALL(E2:E7,1)</f>
        <v>79</v>
      </c>
      <c r="F8" s="13">
        <f>SMALL(F2:F7,1)</f>
        <v>40</v>
      </c>
      <c r="G8" s="13"/>
      <c r="H8" s="13"/>
      <c r="I8" s="13">
        <f>SMALL(I2:I7,1)</f>
        <v>78</v>
      </c>
      <c r="J8" s="13">
        <f>SMALL(J2:J7,1)</f>
        <v>77</v>
      </c>
      <c r="K8" s="13"/>
      <c r="L8" s="13">
        <f>SMALL(L2:L7,1)</f>
        <v>79</v>
      </c>
      <c r="M8" s="13">
        <f>SMALL(M2:M7,1)</f>
        <v>41</v>
      </c>
      <c r="N8" s="13"/>
      <c r="O8" s="13"/>
      <c r="P8" s="13">
        <f aca="true" t="shared" si="6" ref="P8">SMALL(P2:P7,1)</f>
        <v>92</v>
      </c>
      <c r="Q8" s="13">
        <f aca="true" t="shared" si="7" ref="Q8">SMALL(Q2:Q7,1)</f>
        <v>89</v>
      </c>
      <c r="R8" s="13"/>
      <c r="S8" s="13">
        <f>SMALL(S2:S7,1)</f>
        <v>95</v>
      </c>
      <c r="T8" s="13">
        <f>SMALL(T2:T7,1)</f>
        <v>45</v>
      </c>
      <c r="U8" s="13"/>
      <c r="V8" s="12"/>
      <c r="W8" s="13"/>
      <c r="X8" s="13"/>
      <c r="Y8" s="13"/>
      <c r="Z8" s="13"/>
      <c r="AA8" s="13"/>
      <c r="AB8" s="13"/>
      <c r="AG8" s="6"/>
    </row>
    <row r="9" spans="1:33" s="3" customFormat="1" ht="24" customHeight="1" hidden="1">
      <c r="A9" s="12"/>
      <c r="B9" s="13">
        <f>SMALL(B2:B7,2)</f>
        <v>79</v>
      </c>
      <c r="C9" s="13">
        <f>SMALL(C2:C7,2)</f>
        <v>77</v>
      </c>
      <c r="D9" s="13"/>
      <c r="E9" s="13">
        <f>SMALL(E2:E7,2)</f>
        <v>81</v>
      </c>
      <c r="F9" s="13">
        <f>SMALL(F2:F7,2)</f>
        <v>43</v>
      </c>
      <c r="G9" s="13"/>
      <c r="H9" s="13"/>
      <c r="I9" s="13">
        <f>SMALL(I2:I7,2)</f>
        <v>91</v>
      </c>
      <c r="J9" s="13">
        <f>SMALL(J2:J7,2)</f>
        <v>92</v>
      </c>
      <c r="K9" s="13"/>
      <c r="L9" s="13">
        <f>SMALL(L2:L7,2)</f>
        <v>87</v>
      </c>
      <c r="M9" s="13">
        <f>SMALL(M2:M7,2)</f>
        <v>46</v>
      </c>
      <c r="N9" s="13"/>
      <c r="O9" s="13"/>
      <c r="P9" s="13">
        <f aca="true" t="shared" si="8" ref="P9">SMALL(P2:P7,2)</f>
        <v>99</v>
      </c>
      <c r="Q9" s="13">
        <f aca="true" t="shared" si="9" ref="Q9">SMALL(Q2:Q7,2)</f>
        <v>94</v>
      </c>
      <c r="R9" s="13"/>
      <c r="S9" s="13">
        <f>SMALL(S2:S7,2)</f>
        <v>104</v>
      </c>
      <c r="T9" s="13">
        <f>SMALL(T2:T7,2)</f>
        <v>49</v>
      </c>
      <c r="U9" s="13"/>
      <c r="V9" s="12"/>
      <c r="W9" s="13"/>
      <c r="X9" s="13"/>
      <c r="Y9" s="13"/>
      <c r="Z9" s="13"/>
      <c r="AA9" s="13"/>
      <c r="AB9" s="13"/>
      <c r="AG9" s="6"/>
    </row>
    <row r="10" spans="1:33" s="3" customFormat="1" ht="24" customHeight="1" hidden="1">
      <c r="A10" s="12"/>
      <c r="B10" s="13">
        <f>SMALL(B2:B7,3)</f>
        <v>84</v>
      </c>
      <c r="C10" s="13">
        <f>SMALL(C2:C7,3)</f>
        <v>83</v>
      </c>
      <c r="D10" s="13"/>
      <c r="E10" s="13">
        <f>SMALL(E2:E7,3)</f>
        <v>81</v>
      </c>
      <c r="F10" s="13">
        <f>SMALL(F2:F7,3)</f>
        <v>45</v>
      </c>
      <c r="G10" s="13"/>
      <c r="H10" s="13"/>
      <c r="I10" s="13">
        <f>SMALL(I2:I7,3)</f>
        <v>106</v>
      </c>
      <c r="J10" s="13">
        <f>SMALL(J2:J7,3)</f>
        <v>103</v>
      </c>
      <c r="K10" s="13"/>
      <c r="L10" s="13">
        <f>SMALL(L2:L7,3)</f>
        <v>98</v>
      </c>
      <c r="M10" s="13">
        <f>SMALL(M2:M7,3)</f>
        <v>51</v>
      </c>
      <c r="N10" s="13"/>
      <c r="O10" s="13"/>
      <c r="P10" s="13">
        <f aca="true" t="shared" si="10" ref="P10">SMALL(P2:P7,3)</f>
        <v>101</v>
      </c>
      <c r="Q10" s="13">
        <f aca="true" t="shared" si="11" ref="Q10">SMALL(Q2:Q7,3)</f>
        <v>100</v>
      </c>
      <c r="R10" s="13"/>
      <c r="S10" s="13">
        <f>SMALL(S2:S7,3)</f>
        <v>106</v>
      </c>
      <c r="T10" s="13">
        <f>SMALL(T2:T7,3)</f>
        <v>50</v>
      </c>
      <c r="U10" s="13"/>
      <c r="V10" s="12"/>
      <c r="W10" s="13"/>
      <c r="X10" s="13"/>
      <c r="Y10" s="13"/>
      <c r="Z10" s="13"/>
      <c r="AA10" s="13"/>
      <c r="AB10" s="13"/>
      <c r="AG10" s="6"/>
    </row>
    <row r="11" spans="1:33" s="3" customFormat="1" ht="1.5" customHeight="1" hidden="1">
      <c r="A11" s="12"/>
      <c r="B11" s="13">
        <f>SMALL(B2:B7,4)</f>
        <v>85</v>
      </c>
      <c r="C11" s="13">
        <f>SMALL(C2:C7,4)</f>
        <v>85</v>
      </c>
      <c r="D11" s="13"/>
      <c r="E11" s="13">
        <f>SMALL(E2:E7,4)</f>
        <v>86</v>
      </c>
      <c r="F11" s="13">
        <f>SMALL(F2:F7,4)</f>
        <v>48</v>
      </c>
      <c r="G11" s="13"/>
      <c r="H11" s="13"/>
      <c r="I11" s="13">
        <f>SMALL(I2:I7,4)</f>
        <v>112</v>
      </c>
      <c r="J11" s="13">
        <f>SMALL(J2:J7,4)</f>
        <v>110</v>
      </c>
      <c r="K11" s="13"/>
      <c r="L11" s="13">
        <f>SMALL(L2:L7,4)</f>
        <v>111</v>
      </c>
      <c r="M11" s="13">
        <f>SMALL(M2:M7,4)</f>
        <v>58</v>
      </c>
      <c r="N11" s="13"/>
      <c r="O11" s="13"/>
      <c r="P11" s="13" t="e">
        <f>SMALL(P2:P7,4)</f>
        <v>#NUM!</v>
      </c>
      <c r="Q11" s="13" t="e">
        <f>SMALL(Q2:Q7,4)</f>
        <v>#NUM!</v>
      </c>
      <c r="R11" s="13"/>
      <c r="S11" s="13" t="e">
        <f>SMALL(S2:S7,4)</f>
        <v>#NUM!</v>
      </c>
      <c r="T11" s="13" t="e">
        <f>SMALL(T2:T7,4)</f>
        <v>#NUM!</v>
      </c>
      <c r="U11" s="13"/>
      <c r="V11" s="12"/>
      <c r="W11" s="13"/>
      <c r="X11" s="13"/>
      <c r="Y11" s="13"/>
      <c r="Z11" s="13"/>
      <c r="AA11" s="13"/>
      <c r="AB11" s="13"/>
      <c r="AG11" s="6"/>
    </row>
    <row r="12" spans="1:33" ht="29.25" customHeight="1">
      <c r="A12" s="11" t="str">
        <f>A1</f>
        <v xml:space="preserve">Iowa Western </v>
      </c>
      <c r="B12" s="11">
        <f>SUM(B8:B11)</f>
        <v>326</v>
      </c>
      <c r="C12" s="11">
        <f>SUM(C8:C11)</f>
        <v>321</v>
      </c>
      <c r="D12" s="11">
        <f>SUM(B12:C12)</f>
        <v>647</v>
      </c>
      <c r="E12" s="11">
        <f>SUM(E8:E11)</f>
        <v>327</v>
      </c>
      <c r="F12" s="11">
        <f>SUM(F8:F11)</f>
        <v>176</v>
      </c>
      <c r="G12" s="11">
        <f>SUM(E12:F12)</f>
        <v>503</v>
      </c>
      <c r="H12" s="11" t="str">
        <f>H1</f>
        <v>Southwest CC</v>
      </c>
      <c r="I12" s="11">
        <f>SUM(I8:I11)</f>
        <v>387</v>
      </c>
      <c r="J12" s="11">
        <f>SUM(J8:J11)</f>
        <v>382</v>
      </c>
      <c r="K12" s="11">
        <f>SUM(I12:J12)</f>
        <v>769</v>
      </c>
      <c r="L12" s="11">
        <f>SUM(L8:L11)</f>
        <v>375</v>
      </c>
      <c r="M12" s="11">
        <f>SUM(M8:M11)</f>
        <v>196</v>
      </c>
      <c r="N12" s="11">
        <f>SUM(L12:M12)</f>
        <v>571</v>
      </c>
      <c r="O12" s="24" t="s">
        <v>37</v>
      </c>
      <c r="P12" s="11" t="e">
        <f>SUM(P8:P11)</f>
        <v>#NUM!</v>
      </c>
      <c r="Q12" s="11" t="e">
        <f>SUM(Q8:Q11)</f>
        <v>#NUM!</v>
      </c>
      <c r="R12" s="11" t="e">
        <f>SUM(P12:Q12)</f>
        <v>#NUM!</v>
      </c>
      <c r="S12" s="11" t="e">
        <f>SUM(S8:S11)</f>
        <v>#NUM!</v>
      </c>
      <c r="T12" s="11" t="e">
        <f>SUM(T8:T11)</f>
        <v>#NUM!</v>
      </c>
      <c r="U12" s="11" t="e">
        <f>SUM(S12:T12)</f>
        <v>#NUM!</v>
      </c>
      <c r="V12" s="12"/>
      <c r="W12" s="11"/>
      <c r="X12" s="11"/>
      <c r="Y12" s="11"/>
      <c r="Z12" s="11"/>
      <c r="AA12" s="11"/>
      <c r="AB12" s="11"/>
      <c r="AG12" s="6"/>
    </row>
    <row r="13" spans="1:33" ht="13.5" customHeight="1">
      <c r="A13" s="12"/>
      <c r="B13" s="8"/>
      <c r="C13" s="8"/>
      <c r="D13" s="8"/>
      <c r="E13" s="8"/>
      <c r="F13" s="8"/>
      <c r="G13" s="8"/>
      <c r="H13" s="12"/>
      <c r="I13" s="8"/>
      <c r="J13" s="8"/>
      <c r="K13" s="8"/>
      <c r="L13" s="8"/>
      <c r="M13" s="8"/>
      <c r="N13" s="8"/>
      <c r="O13" s="23"/>
      <c r="P13" s="8"/>
      <c r="Q13" s="8"/>
      <c r="R13" s="8"/>
      <c r="S13" s="8"/>
      <c r="T13" s="8"/>
      <c r="U13" s="8"/>
      <c r="V13" s="14"/>
      <c r="W13" s="13"/>
      <c r="X13" s="13"/>
      <c r="Y13" s="13"/>
      <c r="Z13" s="21"/>
      <c r="AA13" s="12"/>
      <c r="AG13" s="6"/>
    </row>
    <row r="14" spans="1:33" s="4" customFormat="1" ht="24" customHeight="1">
      <c r="A14" s="11" t="s">
        <v>8</v>
      </c>
      <c r="B14" s="20" t="s">
        <v>2</v>
      </c>
      <c r="C14" s="20" t="s">
        <v>1</v>
      </c>
      <c r="D14" s="10" t="s">
        <v>3</v>
      </c>
      <c r="E14" s="20" t="s">
        <v>21</v>
      </c>
      <c r="F14" s="20" t="s">
        <v>22</v>
      </c>
      <c r="G14" s="10" t="s">
        <v>3</v>
      </c>
      <c r="H14" s="11" t="s">
        <v>9</v>
      </c>
      <c r="I14" s="20" t="s">
        <v>2</v>
      </c>
      <c r="J14" s="20" t="s">
        <v>1</v>
      </c>
      <c r="K14" s="10" t="s">
        <v>3</v>
      </c>
      <c r="L14" s="20" t="s">
        <v>21</v>
      </c>
      <c r="M14" s="20" t="s">
        <v>22</v>
      </c>
      <c r="N14" s="10" t="s">
        <v>3</v>
      </c>
      <c r="O14" s="24" t="s">
        <v>7</v>
      </c>
      <c r="P14" s="20" t="s">
        <v>2</v>
      </c>
      <c r="Q14" s="20" t="s">
        <v>1</v>
      </c>
      <c r="R14" s="10" t="s">
        <v>3</v>
      </c>
      <c r="S14" s="20" t="s">
        <v>21</v>
      </c>
      <c r="T14" s="20" t="s">
        <v>22</v>
      </c>
      <c r="U14" s="10" t="s">
        <v>3</v>
      </c>
      <c r="V14" s="12"/>
      <c r="W14" s="13"/>
      <c r="X14"/>
      <c r="Y14" s="13"/>
      <c r="Z14" s="21"/>
      <c r="AA14" s="13"/>
      <c r="AG14" s="5"/>
    </row>
    <row r="15" spans="1:33" ht="24" customHeight="1">
      <c r="A15" s="12" t="s">
        <v>15</v>
      </c>
      <c r="B15" s="13">
        <v>89</v>
      </c>
      <c r="C15" s="13">
        <v>93</v>
      </c>
      <c r="D15" s="13">
        <f>B15+C15</f>
        <v>182</v>
      </c>
      <c r="E15" s="13">
        <v>87</v>
      </c>
      <c r="F15" s="13">
        <v>50</v>
      </c>
      <c r="G15" s="13">
        <f>SUM(B15,C15,E15,F15)</f>
        <v>319</v>
      </c>
      <c r="H15" s="12" t="s">
        <v>33</v>
      </c>
      <c r="I15" s="13">
        <v>91</v>
      </c>
      <c r="J15" s="13">
        <v>80</v>
      </c>
      <c r="K15" s="13">
        <f>I15+J15</f>
        <v>171</v>
      </c>
      <c r="L15" s="13">
        <v>83</v>
      </c>
      <c r="M15" s="13">
        <v>46</v>
      </c>
      <c r="N15" s="13">
        <f>SUM(I15,J15,L15,M15)</f>
        <v>300</v>
      </c>
      <c r="O15" s="12" t="s">
        <v>19</v>
      </c>
      <c r="P15" s="13">
        <v>86</v>
      </c>
      <c r="Q15" s="13">
        <v>87</v>
      </c>
      <c r="R15" s="13">
        <f>P15+Q15</f>
        <v>173</v>
      </c>
      <c r="S15" s="13">
        <v>83</v>
      </c>
      <c r="T15" s="13">
        <v>48</v>
      </c>
      <c r="U15" s="13">
        <f>SUM(P15,Q15,S15,T15)</f>
        <v>304</v>
      </c>
      <c r="V15" s="20"/>
      <c r="W15" s="12"/>
      <c r="X15" s="12"/>
      <c r="Y15" s="13"/>
      <c r="Z15" s="8"/>
      <c r="AG15" s="6"/>
    </row>
    <row r="16" spans="1:33" ht="24" customHeight="1">
      <c r="A16" s="12" t="s">
        <v>16</v>
      </c>
      <c r="B16" s="13">
        <v>94</v>
      </c>
      <c r="C16" s="13">
        <v>95</v>
      </c>
      <c r="D16" s="13">
        <f aca="true" t="shared" si="12" ref="D16:D18">B16+C16</f>
        <v>189</v>
      </c>
      <c r="E16" s="13">
        <v>90</v>
      </c>
      <c r="F16" s="13">
        <v>49</v>
      </c>
      <c r="G16" s="13">
        <f aca="true" t="shared" si="13" ref="G16:G18">SUM(B16,C16,E16,F16)</f>
        <v>328</v>
      </c>
      <c r="H16" s="12" t="s">
        <v>34</v>
      </c>
      <c r="I16" s="13">
        <v>86</v>
      </c>
      <c r="J16" s="13">
        <v>77</v>
      </c>
      <c r="K16" s="13">
        <f aca="true" t="shared" si="14" ref="K16:K19">I16+J16</f>
        <v>163</v>
      </c>
      <c r="L16" s="13">
        <v>93</v>
      </c>
      <c r="M16" s="13">
        <v>47</v>
      </c>
      <c r="N16" s="13">
        <f aca="true" t="shared" si="15" ref="N16:N19">SUM(I16,J16,L16,M16)</f>
        <v>303</v>
      </c>
      <c r="O16" s="12" t="s">
        <v>18</v>
      </c>
      <c r="P16" s="13">
        <v>86</v>
      </c>
      <c r="Q16" s="13">
        <v>88</v>
      </c>
      <c r="R16" s="13">
        <f aca="true" t="shared" si="16" ref="R16:R18">P16+Q16</f>
        <v>174</v>
      </c>
      <c r="S16" s="13">
        <v>87</v>
      </c>
      <c r="T16" s="13">
        <v>46</v>
      </c>
      <c r="U16" s="13">
        <f aca="true" t="shared" si="17" ref="U16:U18">SUM(P16,Q16,S16,T16)</f>
        <v>307</v>
      </c>
      <c r="V16" s="12"/>
      <c r="W16" s="12"/>
      <c r="X16" s="12"/>
      <c r="Y16" s="13"/>
      <c r="Z16" s="8"/>
      <c r="AA16" s="12"/>
      <c r="AB16" s="8"/>
      <c r="AC16" s="6"/>
      <c r="AD16" s="8"/>
      <c r="AF16" s="6"/>
      <c r="AG16" s="6"/>
    </row>
    <row r="17" spans="1:33" ht="24" customHeight="1">
      <c r="A17" s="12" t="s">
        <v>17</v>
      </c>
      <c r="B17" s="13">
        <v>92</v>
      </c>
      <c r="C17" s="13">
        <v>87</v>
      </c>
      <c r="D17" s="13">
        <f t="shared" si="12"/>
        <v>179</v>
      </c>
      <c r="E17" s="13">
        <v>88</v>
      </c>
      <c r="F17" s="13">
        <v>54</v>
      </c>
      <c r="G17" s="13">
        <f t="shared" si="13"/>
        <v>321</v>
      </c>
      <c r="H17" s="12" t="s">
        <v>35</v>
      </c>
      <c r="I17" s="13">
        <v>85</v>
      </c>
      <c r="J17" s="13">
        <v>79</v>
      </c>
      <c r="K17" s="13">
        <f t="shared" si="14"/>
        <v>164</v>
      </c>
      <c r="L17" s="13">
        <v>89</v>
      </c>
      <c r="M17" s="13">
        <v>47</v>
      </c>
      <c r="N17" s="13">
        <f t="shared" si="15"/>
        <v>300</v>
      </c>
      <c r="O17" s="12" t="s">
        <v>20</v>
      </c>
      <c r="P17" s="13">
        <v>92</v>
      </c>
      <c r="Q17" s="13">
        <v>88</v>
      </c>
      <c r="R17" s="13">
        <f t="shared" si="16"/>
        <v>180</v>
      </c>
      <c r="S17" s="13">
        <v>98</v>
      </c>
      <c r="T17" s="13">
        <v>46</v>
      </c>
      <c r="U17" s="13">
        <f t="shared" si="17"/>
        <v>324</v>
      </c>
      <c r="V17" s="12"/>
      <c r="W17" s="12"/>
      <c r="X17" s="12"/>
      <c r="Y17" s="13"/>
      <c r="Z17" s="8"/>
      <c r="AA17" s="6"/>
      <c r="AB17" s="8"/>
      <c r="AC17" s="6"/>
      <c r="AD17" s="8"/>
      <c r="AF17" s="6"/>
      <c r="AG17" s="6"/>
    </row>
    <row r="18" spans="1:33" ht="24" customHeight="1">
      <c r="A18" s="12" t="s">
        <v>27</v>
      </c>
      <c r="B18" s="13">
        <v>91</v>
      </c>
      <c r="C18" s="13">
        <v>86</v>
      </c>
      <c r="D18" s="13">
        <f t="shared" si="12"/>
        <v>177</v>
      </c>
      <c r="E18" s="13">
        <v>88</v>
      </c>
      <c r="F18" s="13">
        <v>51</v>
      </c>
      <c r="G18" s="13">
        <f t="shared" si="13"/>
        <v>316</v>
      </c>
      <c r="H18" s="12" t="s">
        <v>36</v>
      </c>
      <c r="I18" s="13">
        <v>86</v>
      </c>
      <c r="J18" s="13">
        <v>87</v>
      </c>
      <c r="K18" s="13">
        <f t="shared" si="14"/>
        <v>173</v>
      </c>
      <c r="L18" s="13">
        <v>95</v>
      </c>
      <c r="M18" s="13">
        <v>47</v>
      </c>
      <c r="N18" s="13">
        <f t="shared" si="15"/>
        <v>315</v>
      </c>
      <c r="O18" s="12" t="s">
        <v>26</v>
      </c>
      <c r="P18" s="13">
        <v>100</v>
      </c>
      <c r="Q18" s="13">
        <v>98</v>
      </c>
      <c r="R18" s="13">
        <f t="shared" si="16"/>
        <v>198</v>
      </c>
      <c r="S18" s="13">
        <v>93</v>
      </c>
      <c r="T18" s="13">
        <v>45</v>
      </c>
      <c r="U18" s="13">
        <f t="shared" si="17"/>
        <v>336</v>
      </c>
      <c r="V18" s="12"/>
      <c r="W18" s="12"/>
      <c r="X18" s="12"/>
      <c r="Y18" s="13"/>
      <c r="Z18" s="8"/>
      <c r="AA18" s="6"/>
      <c r="AB18" s="8"/>
      <c r="AC18" s="6"/>
      <c r="AD18" s="8"/>
      <c r="AF18" s="6"/>
      <c r="AG18" s="6"/>
    </row>
    <row r="19" spans="1:33" ht="24" customHeight="1">
      <c r="A19" s="12"/>
      <c r="B19" s="13"/>
      <c r="C19" s="13"/>
      <c r="D19" s="13"/>
      <c r="E19" s="13"/>
      <c r="F19" s="13"/>
      <c r="G19" s="13"/>
      <c r="H19" s="12" t="s">
        <v>10</v>
      </c>
      <c r="I19" s="13">
        <v>85</v>
      </c>
      <c r="J19" s="13">
        <v>86</v>
      </c>
      <c r="K19" s="13">
        <f t="shared" si="14"/>
        <v>171</v>
      </c>
      <c r="L19" s="13">
        <v>89</v>
      </c>
      <c r="M19" s="13">
        <v>48</v>
      </c>
      <c r="N19" s="13">
        <f t="shared" si="15"/>
        <v>308</v>
      </c>
      <c r="O19" s="12"/>
      <c r="P19" s="13"/>
      <c r="Q19" s="13"/>
      <c r="R19" s="13"/>
      <c r="S19" s="13"/>
      <c r="T19" s="13"/>
      <c r="U19" s="13"/>
      <c r="V19" s="12"/>
      <c r="W19" s="12"/>
      <c r="X19" s="12"/>
      <c r="Y19" s="13"/>
      <c r="Z19" s="8"/>
      <c r="AA19" s="6"/>
      <c r="AB19" s="8"/>
      <c r="AC19" s="6"/>
      <c r="AD19" s="8"/>
      <c r="AF19" s="6"/>
      <c r="AG19" s="6"/>
    </row>
    <row r="20" spans="1:33" ht="13.5" customHeight="1">
      <c r="A20" s="12"/>
      <c r="B20" s="13"/>
      <c r="C20" s="13"/>
      <c r="D20" s="13"/>
      <c r="E20" s="13"/>
      <c r="F20" s="13"/>
      <c r="G20" s="13"/>
      <c r="H20" s="12"/>
      <c r="I20" s="13"/>
      <c r="J20" s="13"/>
      <c r="K20" s="13"/>
      <c r="L20" s="13"/>
      <c r="M20" s="13"/>
      <c r="N20" s="13"/>
      <c r="O20" s="12"/>
      <c r="P20" s="13"/>
      <c r="Q20" s="13"/>
      <c r="R20" s="13"/>
      <c r="S20" s="13"/>
      <c r="T20" s="13"/>
      <c r="U20" s="13"/>
      <c r="V20" s="12"/>
      <c r="W20" s="12"/>
      <c r="X20" s="12"/>
      <c r="Y20" s="13"/>
      <c r="Z20" s="8"/>
      <c r="AA20" s="6"/>
      <c r="AB20" s="8"/>
      <c r="AC20" s="6"/>
      <c r="AD20" s="8"/>
      <c r="AF20" s="6"/>
      <c r="AG20" s="6"/>
    </row>
    <row r="21" spans="1:33" ht="24" customHeight="1" hidden="1">
      <c r="A21" s="12"/>
      <c r="B21" s="13">
        <f>SMALL(B15:B20,1)</f>
        <v>89</v>
      </c>
      <c r="C21" s="13">
        <f>SMALL(C15:C20,1)</f>
        <v>86</v>
      </c>
      <c r="D21" s="13"/>
      <c r="E21" s="13">
        <f>SMALL(E15:E20,1)</f>
        <v>87</v>
      </c>
      <c r="F21" s="13">
        <f>SMALL(F15:F20,1)</f>
        <v>49</v>
      </c>
      <c r="G21" s="13"/>
      <c r="H21" s="13"/>
      <c r="I21" s="13">
        <f aca="true" t="shared" si="18" ref="I21:P21">SMALL(I15:I20,1)</f>
        <v>85</v>
      </c>
      <c r="J21" s="13">
        <f aca="true" t="shared" si="19" ref="J21">SMALL(J15:J20,1)</f>
        <v>77</v>
      </c>
      <c r="K21" s="13"/>
      <c r="L21" s="13">
        <f>SMALL(L15:L20,1)</f>
        <v>83</v>
      </c>
      <c r="M21" s="13">
        <f>SMALL(M15:M20,1)</f>
        <v>46</v>
      </c>
      <c r="N21" s="13"/>
      <c r="O21" s="13"/>
      <c r="P21" s="13">
        <f t="shared" si="18"/>
        <v>86</v>
      </c>
      <c r="Q21" s="13">
        <f aca="true" t="shared" si="20" ref="Q21">SMALL(Q15:Q20,1)</f>
        <v>87</v>
      </c>
      <c r="R21" s="13"/>
      <c r="S21" s="13">
        <f>SMALL(S15:S20,1)</f>
        <v>83</v>
      </c>
      <c r="T21" s="13">
        <f>SMALL(T15:T20,1)</f>
        <v>45</v>
      </c>
      <c r="U21" s="13"/>
      <c r="V21" s="13"/>
      <c r="W21" s="13"/>
      <c r="X21" s="13"/>
      <c r="Y21" s="13"/>
      <c r="Z21" s="8"/>
      <c r="AA21" s="6"/>
      <c r="AB21" s="8"/>
      <c r="AC21" s="6"/>
      <c r="AD21" s="8"/>
      <c r="AF21" s="6"/>
      <c r="AG21" s="6"/>
    </row>
    <row r="22" spans="1:33" ht="24" customHeight="1" hidden="1">
      <c r="A22" s="12"/>
      <c r="B22" s="13">
        <f>SMALL(B15:B20,2)</f>
        <v>91</v>
      </c>
      <c r="C22" s="13">
        <f>SMALL(C15:C20,2)</f>
        <v>87</v>
      </c>
      <c r="D22" s="13"/>
      <c r="E22" s="13">
        <f>SMALL(E15:E20,2)</f>
        <v>88</v>
      </c>
      <c r="F22" s="13">
        <f>SMALL(F15:F20,2)</f>
        <v>50</v>
      </c>
      <c r="G22" s="13"/>
      <c r="H22" s="13"/>
      <c r="I22" s="13">
        <f aca="true" t="shared" si="21" ref="I22:P22">SMALL(I15:I20,2)</f>
        <v>85</v>
      </c>
      <c r="J22" s="13">
        <f aca="true" t="shared" si="22" ref="J22">SMALL(J15:J20,2)</f>
        <v>79</v>
      </c>
      <c r="K22" s="13"/>
      <c r="L22" s="13">
        <f>SMALL(L15:L20,2)</f>
        <v>89</v>
      </c>
      <c r="M22" s="13">
        <f>SMALL(M15:M20,2)</f>
        <v>47</v>
      </c>
      <c r="N22" s="13"/>
      <c r="O22" s="13"/>
      <c r="P22" s="13">
        <f t="shared" si="21"/>
        <v>86</v>
      </c>
      <c r="Q22" s="13">
        <f aca="true" t="shared" si="23" ref="Q22">SMALL(Q15:Q20,2)</f>
        <v>88</v>
      </c>
      <c r="R22" s="13"/>
      <c r="S22" s="13">
        <f>SMALL(S15:S20,2)</f>
        <v>87</v>
      </c>
      <c r="T22" s="13">
        <f>SMALL(T15:T20,2)</f>
        <v>46</v>
      </c>
      <c r="U22" s="13"/>
      <c r="V22" s="13"/>
      <c r="W22" s="13"/>
      <c r="X22" s="13"/>
      <c r="Y22" s="13"/>
      <c r="Z22" s="8"/>
      <c r="AA22" s="6"/>
      <c r="AB22" s="8"/>
      <c r="AC22" s="6"/>
      <c r="AD22" s="8"/>
      <c r="AF22" s="6"/>
      <c r="AG22" s="6"/>
    </row>
    <row r="23" spans="1:33" ht="24" customHeight="1" hidden="1">
      <c r="A23" s="12"/>
      <c r="B23" s="13">
        <f>SMALL(B15:B20,3)</f>
        <v>92</v>
      </c>
      <c r="C23" s="13">
        <f>SMALL(C15:C20,3)</f>
        <v>93</v>
      </c>
      <c r="D23" s="13"/>
      <c r="E23" s="13">
        <f>SMALL(E15:E20,3)</f>
        <v>88</v>
      </c>
      <c r="F23" s="13">
        <f>SMALL(F15:F20,3)</f>
        <v>51</v>
      </c>
      <c r="G23" s="13"/>
      <c r="H23" s="13"/>
      <c r="I23" s="13">
        <f aca="true" t="shared" si="24" ref="I23:P23">SMALL(I15:I20,3)</f>
        <v>86</v>
      </c>
      <c r="J23" s="13">
        <f aca="true" t="shared" si="25" ref="J23">SMALL(J15:J20,3)</f>
        <v>80</v>
      </c>
      <c r="K23" s="13"/>
      <c r="L23" s="13">
        <f>SMALL(L15:L20,3)</f>
        <v>89</v>
      </c>
      <c r="M23" s="13">
        <f>SMALL(M15:M20,3)</f>
        <v>47</v>
      </c>
      <c r="N23" s="13"/>
      <c r="O23" s="13"/>
      <c r="P23" s="13">
        <f t="shared" si="24"/>
        <v>92</v>
      </c>
      <c r="Q23" s="13">
        <f aca="true" t="shared" si="26" ref="Q23">SMALL(Q15:Q20,3)</f>
        <v>88</v>
      </c>
      <c r="R23" s="13"/>
      <c r="S23" s="13">
        <f>SMALL(S15:S20,3)</f>
        <v>93</v>
      </c>
      <c r="T23" s="13">
        <f>SMALL(T15:T20,3)</f>
        <v>46</v>
      </c>
      <c r="U23" s="13"/>
      <c r="V23" s="13"/>
      <c r="W23" s="13"/>
      <c r="X23" s="13"/>
      <c r="Y23" s="13"/>
      <c r="Z23" s="8"/>
      <c r="AA23" s="6"/>
      <c r="AB23" s="8"/>
      <c r="AC23" s="6"/>
      <c r="AD23" s="8"/>
      <c r="AF23" s="6"/>
      <c r="AG23" s="6"/>
    </row>
    <row r="24" spans="1:33" ht="24" customHeight="1" hidden="1">
      <c r="A24" s="12"/>
      <c r="B24" s="13">
        <f>SMALL(B15:B20,4)</f>
        <v>94</v>
      </c>
      <c r="C24" s="13">
        <f>SMALL(C15:C20,4)</f>
        <v>95</v>
      </c>
      <c r="D24" s="13"/>
      <c r="E24" s="13">
        <f>SMALL(E15:E20,4)</f>
        <v>90</v>
      </c>
      <c r="F24" s="13">
        <f>SMALL(F15:F20,4)</f>
        <v>54</v>
      </c>
      <c r="G24" s="13"/>
      <c r="H24" s="13"/>
      <c r="I24" s="13">
        <f aca="true" t="shared" si="27" ref="I24:P24">SMALL(I15:I20,4)</f>
        <v>86</v>
      </c>
      <c r="J24" s="13">
        <f aca="true" t="shared" si="28" ref="J24">SMALL(J15:J20,4)</f>
        <v>86</v>
      </c>
      <c r="K24" s="13"/>
      <c r="L24" s="13">
        <f>SMALL(L15:L20,4)</f>
        <v>93</v>
      </c>
      <c r="M24" s="13">
        <f>SMALL(M15:M20,4)</f>
        <v>47</v>
      </c>
      <c r="N24" s="13"/>
      <c r="O24" s="13"/>
      <c r="P24" s="13">
        <f t="shared" si="27"/>
        <v>100</v>
      </c>
      <c r="Q24" s="13">
        <f aca="true" t="shared" si="29" ref="Q24">SMALL(Q15:Q20,4)</f>
        <v>98</v>
      </c>
      <c r="R24" s="13"/>
      <c r="S24" s="13">
        <f>SMALL(S15:S20,4)</f>
        <v>98</v>
      </c>
      <c r="T24" s="13">
        <f>SMALL(T15:T20,4)</f>
        <v>48</v>
      </c>
      <c r="U24" s="13"/>
      <c r="V24" s="13"/>
      <c r="W24" s="13"/>
      <c r="X24" s="13"/>
      <c r="Y24" s="13"/>
      <c r="Z24" s="8"/>
      <c r="AA24" s="6"/>
      <c r="AB24" s="8"/>
      <c r="AC24" s="6"/>
      <c r="AD24" s="8"/>
      <c r="AF24" s="6"/>
      <c r="AG24" s="6"/>
    </row>
    <row r="25" spans="1:33" s="1" customFormat="1" ht="24" customHeight="1">
      <c r="A25" s="11" t="str">
        <f>A14</f>
        <v>NIACC</v>
      </c>
      <c r="B25" s="11">
        <f>SUM(B21:B24)</f>
        <v>366</v>
      </c>
      <c r="C25" s="11">
        <f>SUM(C21:C24)</f>
        <v>361</v>
      </c>
      <c r="D25" s="11">
        <f>SUM(B25:C25)</f>
        <v>727</v>
      </c>
      <c r="E25" s="11">
        <f>SUM(E21:E24)</f>
        <v>353</v>
      </c>
      <c r="F25" s="11">
        <f>SUM(F21:F24)</f>
        <v>204</v>
      </c>
      <c r="G25" s="11">
        <f>SUM(E25:F25)</f>
        <v>557</v>
      </c>
      <c r="H25" s="11" t="str">
        <f>H14</f>
        <v>Iowa Lakes</v>
      </c>
      <c r="I25" s="11">
        <f>SUM(I21:I24)</f>
        <v>342</v>
      </c>
      <c r="J25" s="11">
        <f>SUM(J21:J24)</f>
        <v>322</v>
      </c>
      <c r="K25" s="11">
        <f>SUM(I25:J25)</f>
        <v>664</v>
      </c>
      <c r="L25" s="11">
        <f>SUM(L21:L24)</f>
        <v>354</v>
      </c>
      <c r="M25" s="11">
        <f>SUM(M21:M24)</f>
        <v>187</v>
      </c>
      <c r="N25" s="11">
        <f>SUM(L25:M25)</f>
        <v>541</v>
      </c>
      <c r="O25" s="24" t="s">
        <v>7</v>
      </c>
      <c r="P25" s="11">
        <f>SUM(P21:P24)</f>
        <v>364</v>
      </c>
      <c r="Q25" s="11">
        <f>SUM(Q21:Q24)</f>
        <v>361</v>
      </c>
      <c r="R25" s="11">
        <f>SUM(P25:Q25)</f>
        <v>725</v>
      </c>
      <c r="S25" s="11">
        <f>SUM(S21:S24)</f>
        <v>361</v>
      </c>
      <c r="T25" s="11">
        <f>SUM(T21:T24)</f>
        <v>185</v>
      </c>
      <c r="U25" s="11">
        <f>SUM(S25:T25)</f>
        <v>546</v>
      </c>
      <c r="V25" s="11"/>
      <c r="W25" s="15"/>
      <c r="X25" s="15"/>
      <c r="Y25" s="11"/>
      <c r="Z25" s="5"/>
      <c r="AA25" s="8"/>
      <c r="AB25" s="8"/>
      <c r="AC25" s="8"/>
      <c r="AD25" s="8"/>
      <c r="AE25" s="21"/>
      <c r="AF25" s="8"/>
      <c r="AG25" s="8"/>
    </row>
    <row r="26" spans="1:32" s="1" customFormat="1" ht="13.5" customHeight="1">
      <c r="A26" s="11"/>
      <c r="B26" s="5"/>
      <c r="C26" s="5"/>
      <c r="D26" s="5"/>
      <c r="E26" s="5"/>
      <c r="F26" s="5"/>
      <c r="G26" s="5"/>
      <c r="H26" s="11"/>
      <c r="I26" s="5"/>
      <c r="J26" s="5"/>
      <c r="K26" s="5"/>
      <c r="L26" s="5"/>
      <c r="M26" s="5"/>
      <c r="N26" s="22"/>
      <c r="O26" s="5"/>
      <c r="P26" s="5"/>
      <c r="Q26" s="5"/>
      <c r="R26" s="5"/>
      <c r="S26" s="5"/>
      <c r="T26" s="5"/>
      <c r="U26" s="11"/>
      <c r="V26" s="16"/>
      <c r="W26" s="16"/>
      <c r="X26" s="5"/>
      <c r="Y26" s="5"/>
      <c r="Z26" s="8"/>
      <c r="AA26" s="8"/>
      <c r="AB26" s="8"/>
      <c r="AC26" s="8"/>
      <c r="AD26" s="21"/>
      <c r="AE26" s="8"/>
      <c r="AF26" s="8"/>
    </row>
    <row r="27" spans="1:31" s="17" customFormat="1" ht="26.25">
      <c r="A27" s="11" t="s">
        <v>0</v>
      </c>
      <c r="B27" s="20" t="s">
        <v>2</v>
      </c>
      <c r="C27" s="20" t="s">
        <v>1</v>
      </c>
      <c r="D27" s="10" t="s">
        <v>3</v>
      </c>
      <c r="E27" s="20" t="s">
        <v>21</v>
      </c>
      <c r="F27" s="20" t="s">
        <v>22</v>
      </c>
      <c r="G27" s="10" t="s">
        <v>3</v>
      </c>
      <c r="I27" s="18"/>
      <c r="J27" s="18"/>
      <c r="K27" s="18"/>
      <c r="L27" s="18"/>
      <c r="M27" s="18"/>
      <c r="N27" s="18"/>
      <c r="P27" s="18"/>
      <c r="Q27" s="18"/>
      <c r="R27" s="18"/>
      <c r="S27" s="18"/>
      <c r="T27" s="18"/>
      <c r="U27" s="18"/>
      <c r="V27" s="19"/>
      <c r="Y27" s="18"/>
      <c r="Z27" s="18"/>
      <c r="AB27" s="18"/>
      <c r="AD27" s="18"/>
      <c r="AE27" s="21"/>
    </row>
    <row r="28" spans="1:7" ht="18.75">
      <c r="A28" s="12" t="s">
        <v>28</v>
      </c>
      <c r="B28" s="13">
        <v>86</v>
      </c>
      <c r="C28" s="13">
        <v>82</v>
      </c>
      <c r="D28" s="13">
        <f>B28+C28</f>
        <v>168</v>
      </c>
      <c r="E28" s="13">
        <v>83</v>
      </c>
      <c r="F28" s="13">
        <v>46</v>
      </c>
      <c r="G28" s="13">
        <f>SUM(E28:F28)</f>
        <v>129</v>
      </c>
    </row>
    <row r="29" spans="1:8" ht="18.75">
      <c r="A29" s="12" t="s">
        <v>29</v>
      </c>
      <c r="B29" s="13">
        <v>94</v>
      </c>
      <c r="C29" s="13">
        <v>99</v>
      </c>
      <c r="D29" s="13">
        <f>B29+C29</f>
        <v>193</v>
      </c>
      <c r="E29" s="13" t="s">
        <v>41</v>
      </c>
      <c r="F29" s="13" t="s">
        <v>41</v>
      </c>
      <c r="G29" s="13">
        <f aca="true" t="shared" si="30" ref="G29">SUM(E29:F29)</f>
        <v>0</v>
      </c>
      <c r="H29" s="15" t="s">
        <v>4</v>
      </c>
    </row>
    <row r="30" spans="1:7" ht="18.75">
      <c r="A30" s="12"/>
      <c r="B30" s="13"/>
      <c r="C30" s="13"/>
      <c r="D30" s="13"/>
      <c r="E30" s="13"/>
      <c r="F30" s="13"/>
      <c r="G30" s="13"/>
    </row>
    <row r="31" spans="1:7" ht="18.75">
      <c r="A31" s="12"/>
      <c r="B31" s="13"/>
      <c r="C31" s="13"/>
      <c r="D31" s="13"/>
      <c r="E31" s="13"/>
      <c r="F31" s="13"/>
      <c r="G31" s="13"/>
    </row>
    <row r="32" spans="1:7" ht="18.75">
      <c r="A32" s="12"/>
      <c r="B32" s="13"/>
      <c r="C32" s="13"/>
      <c r="D32" s="13"/>
      <c r="E32" s="13"/>
      <c r="F32" s="13"/>
      <c r="G32" s="13"/>
    </row>
    <row r="33" spans="1:7" ht="18.75">
      <c r="A33" s="12"/>
      <c r="B33" s="13">
        <f>SMALL(B28:B32,1)</f>
        <v>86</v>
      </c>
      <c r="C33" s="13">
        <f>SMALL(C28:C32,1)</f>
        <v>82</v>
      </c>
      <c r="D33" s="11">
        <f>SUM(B33:C33)</f>
        <v>168</v>
      </c>
      <c r="E33" s="13">
        <f>SMALL(E28:E32,1)</f>
        <v>83</v>
      </c>
      <c r="F33" s="13">
        <f>SMALL(F28:F32,1)</f>
        <v>46</v>
      </c>
      <c r="G33" s="11">
        <f>SUM(E33:F33)</f>
        <v>129</v>
      </c>
    </row>
    <row r="34" spans="1:7" ht="18.75">
      <c r="A34" s="12"/>
      <c r="B34" s="13"/>
      <c r="C34" s="13"/>
      <c r="D34" s="13"/>
      <c r="E34" s="13"/>
      <c r="F34" s="13"/>
      <c r="G34" s="13"/>
    </row>
    <row r="35" spans="1:7" ht="18.75">
      <c r="A35" s="12"/>
      <c r="B35" s="13"/>
      <c r="C35" s="13"/>
      <c r="D35" s="13"/>
      <c r="E35" s="13"/>
      <c r="F35" s="13"/>
      <c r="G35" s="13"/>
    </row>
    <row r="36" spans="1:7" ht="18.75">
      <c r="A36" s="12"/>
      <c r="B36" s="13"/>
      <c r="C36" s="13"/>
      <c r="D36" s="13"/>
      <c r="E36" s="13"/>
      <c r="F36" s="13"/>
      <c r="G36" s="13"/>
    </row>
    <row r="37" spans="1:9" ht="21">
      <c r="A37" s="12"/>
      <c r="B37" s="11"/>
      <c r="C37" s="11"/>
      <c r="D37" s="11"/>
      <c r="E37" s="11"/>
      <c r="F37" s="11"/>
      <c r="G37" s="11"/>
      <c r="I37" s="5"/>
    </row>
    <row r="38" spans="8:9" ht="21">
      <c r="H38" s="9"/>
      <c r="I38" s="6"/>
    </row>
  </sheetData>
  <printOptions/>
  <pageMargins left="0.7" right="0.7" top="0.75" bottom="0.75" header="0.3" footer="0.3"/>
  <pageSetup fitToHeight="1" fitToWidth="1" horizontalDpi="300" verticalDpi="3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Ankeny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kbeard</dc:creator>
  <cp:keywords/>
  <dc:description/>
  <cp:lastModifiedBy>Robinson, Matthew</cp:lastModifiedBy>
  <cp:lastPrinted>2010-06-02T22:29:01Z</cp:lastPrinted>
  <dcterms:created xsi:type="dcterms:W3CDTF">2010-04-23T17:58:13Z</dcterms:created>
  <dcterms:modified xsi:type="dcterms:W3CDTF">2019-04-30T15:11:28Z</dcterms:modified>
  <cp:category/>
  <cp:version/>
  <cp:contentType/>
  <cp:contentStatus/>
</cp:coreProperties>
</file>